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" yWindow="2710" windowWidth="2042" windowHeight="1165" tabRatio="749" activeTab="0"/>
  </bookViews>
  <sheets>
    <sheet name="Стационар лечение+палата" sheetId="1" r:id="rId1"/>
  </sheets>
  <definedNames>
    <definedName name="_xlnm._FilterDatabase" localSheetId="0" hidden="1">'Стационар лечение+палата'!$A$10:$F$63</definedName>
    <definedName name="_xlnm.Print_Titles" localSheetId="0">'Стационар лечение+палата'!$10:$11</definedName>
  </definedNames>
  <calcPr fullCalcOnLoad="1"/>
</workbook>
</file>

<file path=xl/sharedStrings.xml><?xml version="1.0" encoding="utf-8"?>
<sst xmlns="http://schemas.openxmlformats.org/spreadsheetml/2006/main" count="186" uniqueCount="107">
  <si>
    <t>№ п/п</t>
  </si>
  <si>
    <t>Наименование услуг</t>
  </si>
  <si>
    <t>Единица измерения</t>
  </si>
  <si>
    <t>1</t>
  </si>
  <si>
    <t>Раздел</t>
  </si>
  <si>
    <t>2</t>
  </si>
  <si>
    <t>5</t>
  </si>
  <si>
    <t>к приказу ГАУЗ СО "ОДКБ"</t>
  </si>
  <si>
    <t>Тариф (по приносящей доход деятельности)  в ГАУЗ СО "ОДКБ"</t>
  </si>
  <si>
    <t>Код по номенклатуре медицинских услуг (приказ МЗСО РФ от 13.10.2017 г.                         N 804н)</t>
  </si>
  <si>
    <t>по адресу: ул. Серафимы Дерябиной, д. 32</t>
  </si>
  <si>
    <t xml:space="preserve"> Согласовано:</t>
  </si>
  <si>
    <t xml:space="preserve"> Главный бухгалтер ___________________________________________________________________________________ О.А. Поразова</t>
  </si>
  <si>
    <t xml:space="preserve"> Начальник планово-экономического отдела _____________________________________________________________ Н.А. Фомичева</t>
  </si>
  <si>
    <t>1 койко-день</t>
  </si>
  <si>
    <t>Приложение № 4</t>
  </si>
  <si>
    <t>40000.6</t>
  </si>
  <si>
    <t>40000.2</t>
  </si>
  <si>
    <t>40003.2</t>
  </si>
  <si>
    <t>40005.2</t>
  </si>
  <si>
    <t>40005.4</t>
  </si>
  <si>
    <t>41000.4</t>
  </si>
  <si>
    <t>41000.5</t>
  </si>
  <si>
    <t>41001.2</t>
  </si>
  <si>
    <t>41001.6</t>
  </si>
  <si>
    <t>41002.2</t>
  </si>
  <si>
    <t>41003.4</t>
  </si>
  <si>
    <t>41003.5</t>
  </si>
  <si>
    <t>41004.1</t>
  </si>
  <si>
    <t>41004.2</t>
  </si>
  <si>
    <t>41005.2</t>
  </si>
  <si>
    <t>44002.4</t>
  </si>
  <si>
    <t>44003.2</t>
  </si>
  <si>
    <t>45000.1</t>
  </si>
  <si>
    <t>45000.2</t>
  </si>
  <si>
    <t>45000.4</t>
  </si>
  <si>
    <t xml:space="preserve"> Отделение педиатрическое (профиль коек: неврология, пульмонология, гематология, детская кардиология), 1 койко-день в общей палате</t>
  </si>
  <si>
    <t xml:space="preserve"> Отделение педиатрическое (профиль коек: неврология, пульмонология, гематология, детская кардиология), 1 койко-день в сервисной палате (качественная мебель, бытовые приборы, душ, туалет, раковина) </t>
  </si>
  <si>
    <t xml:space="preserve"> Отделение гастроэнтерологическое (профиль коек: гастроэнтерология),                                1 койко-день в общей палате</t>
  </si>
  <si>
    <t xml:space="preserve"> Отделение гастроэнтерологическое (профиль коек: гастроэнтерология),                                       1 койко-день в сервисной палате (туалет, раковина)</t>
  </si>
  <si>
    <t xml:space="preserve"> Отделение нефрологическое (профиль коек: нефрология), 1 койко-день в общей палате</t>
  </si>
  <si>
    <t xml:space="preserve"> Отделелние неврологическое (профиль коек: неврология), 1 койко-день в общей палате </t>
  </si>
  <si>
    <t xml:space="preserve"> Отделелние неврологическое (профиль коек: неврология), 1 койко-день в сервисной палате (туалет, раковина)</t>
  </si>
  <si>
    <t xml:space="preserve"> Отделелние кардио-ревматологическое (профиль коек: ревматология, детская кардиология), 1 койко-день в общей палате </t>
  </si>
  <si>
    <t xml:space="preserve"> Отделение эндокринологическое, 1 койко-день в общей палате </t>
  </si>
  <si>
    <t xml:space="preserve"> Отделение эндокринологическое, 1 койко-день в сервисной палате -                                                     бокс № 2 (туалет, раковина) </t>
  </si>
  <si>
    <t xml:space="preserve"> Отделение эндокринологическое, 1 койко-день в сервисной палате -                                                     бокс № 4 (качественная мебель, бытовые приборы, раковина)</t>
  </si>
  <si>
    <t xml:space="preserve"> Отделение анестезиологии - реанимации № 2, 1 койко-день в общей палате </t>
  </si>
  <si>
    <t xml:space="preserve"> Хирургическое отделение № 1 (для плановых больных), 1 койко-день в общей палате</t>
  </si>
  <si>
    <t xml:space="preserve"> Хирургическое отделение № 1 (для плановых больных), 1 койко-день в сервисной палате № 513 (качественная мебель, бытовые приборы, раковина)</t>
  </si>
  <si>
    <t xml:space="preserve"> Хирургическое отделение № 1 (для плановых больных), 1 койко-день в сервисной палате № 505, 512 (качественная мебель, бытовые приборы, раковина)</t>
  </si>
  <si>
    <t xml:space="preserve"> Отделение хирургическое № 2 (для новорожденных детей), 1 койко-день в общей палате</t>
  </si>
  <si>
    <t xml:space="preserve"> Отделение хирургическое № 2 (для новорожденных детей), 1 койко-день в сервисной палате - изолятор № 1, № 2, этаж 3 (туалет, раковина)</t>
  </si>
  <si>
    <t xml:space="preserve"> Отделение хирургическое № 2 (для новорожденных детей), 1 койко-день в сервисной палате - изолятор № 1, № 2, этаж 2 (качественная мебель, бытовые приборы, душ, туалет, раковина) </t>
  </si>
  <si>
    <t xml:space="preserve"> Хирургическое отделение № 3, 1 койко-день в общей палате</t>
  </si>
  <si>
    <t xml:space="preserve"> Хирургическое отделение № 3, 1 койко-день в сервисной палате - бокс № 1, № 2 (туалет, раковина)</t>
  </si>
  <si>
    <t xml:space="preserve"> Отделение урологическое, 1 койко-день в общей палате</t>
  </si>
  <si>
    <t xml:space="preserve"> Отделение урологическое, 1 койко-день в сервисной палате № 411 (качественная мебель, бытовые приборы, раковина)</t>
  </si>
  <si>
    <t xml:space="preserve"> Отделение урологическое, 1 койко-день в сервисной палате - бокс № 1, № 2 (качественная мебель, бытовые приборы, туалет, раковина)</t>
  </si>
  <si>
    <t xml:space="preserve"> Отделение травматолого-ортопедическое, 1 койко-день в общей палате</t>
  </si>
  <si>
    <t xml:space="preserve"> Отделение травматолого-ортопедическое, 1 койко-день в сервисной палате № 314 (раковина)</t>
  </si>
  <si>
    <t xml:space="preserve"> Отделение травматолого-ортопедическое, 1 койко-день в сервисной палате - бокс № 1, № 2 (туалет, раковина)</t>
  </si>
  <si>
    <t xml:space="preserve"> Отделение хирургическое торакальное, 1 койко-день в общей палате</t>
  </si>
  <si>
    <t xml:space="preserve"> Отделение хирургическое торакальное, 1 койко-день в сервисной палате                             № 321, бокс № 1 (туалет, раковина)</t>
  </si>
  <si>
    <t xml:space="preserve"> Отделение анестезиологии - реанимации № 1, 1 койко-день в общей палате </t>
  </si>
  <si>
    <t xml:space="preserve"> Отделение отдела детской онкологии и гематологии, 1 койко-день в общей палате </t>
  </si>
  <si>
    <t xml:space="preserve"> Отделение детской онкологии и гематологии (дневной стационар), 1 койко-день в общей палате </t>
  </si>
  <si>
    <t xml:space="preserve"> Отделение анестезиологии - реанимации и трансплантации костного мозга (анестезиология и реанимация) </t>
  </si>
  <si>
    <t xml:space="preserve"> Отделение анестезиологии - реанимации и трансплантации костного мозга (трансплантация костного мозга) </t>
  </si>
  <si>
    <t xml:space="preserve"> Отделение областного перинатального центра (отделение дородовой  госпитализации, акушерское обсервационное отделение, гинекологическое отделение), 1 койко-день в общей палате</t>
  </si>
  <si>
    <t xml:space="preserve"> Отделение областного перинатального центра (дневной стационар), 1 койко-день в общей палате </t>
  </si>
  <si>
    <t xml:space="preserve"> Отделение анестезиологии - реанимации и интенсивной терапии, 1 койко-день в общей палате </t>
  </si>
  <si>
    <t xml:space="preserve"> Отделение анестезиологии - реанимации и интенсивной терапии новорожденных и недоношенных детей № 1, 1 койко-день в общей палате  </t>
  </si>
  <si>
    <t xml:space="preserve"> Отделение анестезиологии - реанимации и интенсивной терапии новорожденных и недоношенных детей № 2, 1 койко-день в общей палате  </t>
  </si>
  <si>
    <t xml:space="preserve"> Отделение патологии новорожденных и недоношенных детей № 1,                        1 койко-день в общей палате</t>
  </si>
  <si>
    <t xml:space="preserve"> Отделение патологии новорожденных и недоношенных детей № 1, 1 койко-день в сервисной палате № 618, № 619 (душ, туалет, раковина) </t>
  </si>
  <si>
    <t>44002.5</t>
  </si>
  <si>
    <t xml:space="preserve"> Отделение патологии новорожденных и недоношенных детей № 1, 1 койко-день в сервисной палате семейного типа № 608 (душ, туалет, раковина) </t>
  </si>
  <si>
    <t xml:space="preserve"> Отделение патологии новорожденных и недоношенных детей № 2,                        1 койко-день в общей палате</t>
  </si>
  <si>
    <t xml:space="preserve"> Отделение патологии новорожденных и недоношенных детей № 2, 1 койко-день в сервисной палате № 1, № 2 (душ, туалет, раковина) </t>
  </si>
  <si>
    <t xml:space="preserve">Койко-день с применением дорогостоящих медикаментов, расходных материалов и лабораторно-диагностических услуг в отделениях Центра детской онкологии и гематологии ГАУЗ СО "ОДКБ", 1 койко-день </t>
  </si>
  <si>
    <t>Койко-день с применением дорогостоящих медикаментов, оперативных технологий, расходных материалов и лабораторно-диагностических услуг в отделениях стационара ГАУЗ СО "ОДКБ" (за исключением отделений Центра детской онкологии и гематологии), 1 койко-день в сервисной палате (туалет, раковина, душ)</t>
  </si>
  <si>
    <t xml:space="preserve">B01.037.003; B01.031.005; B01.023.003; B01.040.003; B01.015.005; B01.005.003  </t>
  </si>
  <si>
    <t>B01.004.003</t>
  </si>
  <si>
    <t>B01.025.003</t>
  </si>
  <si>
    <t>B01.023.003</t>
  </si>
  <si>
    <t>B01.040.003; B01.015.005</t>
  </si>
  <si>
    <t>B01.058.005</t>
  </si>
  <si>
    <t>B01.003.003; B01.003.004; B01.003.006</t>
  </si>
  <si>
    <t>B01.010.003</t>
  </si>
  <si>
    <t>B01.053.005</t>
  </si>
  <si>
    <t>B01.050.003</t>
  </si>
  <si>
    <t>B01.049.003</t>
  </si>
  <si>
    <t xml:space="preserve"> B01.005.003; B01.009.003 </t>
  </si>
  <si>
    <t>B01.001.008; B01.001.007</t>
  </si>
  <si>
    <t>B01.001.008</t>
  </si>
  <si>
    <t>B01.032.003</t>
  </si>
  <si>
    <t xml:space="preserve">B01.037.003; B01.031.005; B01.023.003; B01.040.003; B01.015.005; B01.005.003  
B01.004.003
B01.025.003
B01.023.003
B01.040.003; 
B01.015.005
B01.058.005
B01.003.003; B01.003.004; B01.003.006
B01.010.003
B01.053.005
B01.050.003
B01.049.003
</t>
  </si>
  <si>
    <r>
      <t>В стоимость койко-дня</t>
    </r>
    <r>
      <rPr>
        <b/>
        <sz val="10.8"/>
        <rFont val="Times New Roman"/>
        <family val="1"/>
      </rPr>
      <t xml:space="preserve"> без применения дорогостоящих</t>
    </r>
    <r>
      <rPr>
        <sz val="10.8"/>
        <rFont val="Times New Roman"/>
        <family val="1"/>
      </rPr>
      <t xml:space="preserve"> медикаментов, расходных материалов и лабораторно-диагностических услугдорогостоящих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по основному заболеванию (за исключением методов обследования стоимостью 3 000 руб. и более).
6. Консультации врачей-специалистов по основному заболеванию.
7. Медикаментозное лечение  основного заболевания (предусмотрено применение медикаментов - стоимостью  до 4 000 руб. в сутки для отделений Центра детской онкологии и гематологии, для других отделений - стоимостью  до 1 000 руб. в сутки).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Методы обследования стоимостью 3 000 руб. и выше.
4. Консультации врачей-специалистов  по сопутствующей патологии.
5. Применение дорогостоящих медикаментов (стоимостью от 4 000 руб.  для отделений Центра детской онкологии и гематологии, для других отделений - стоимостью  от 1 000 руб. в сутки и более).
7. Немедикаментозное лечение: БОС-терапия, литотрипсия.
8. Обследование и лечение возрослого по уходу за ребенком.
9. Оперативное лечение.
10. Анестезиологическое пособие.
11. Дорогостоящий расходный материал (изделия медицинского назначения - стенты, канюли, TVT-системы, ортопедические конструкции и т.д.).
</t>
    </r>
  </si>
  <si>
    <r>
      <t xml:space="preserve">В стоимость койко-дня </t>
    </r>
    <r>
      <rPr>
        <b/>
        <sz val="11"/>
        <rFont val="Times New Roman"/>
        <family val="1"/>
      </rPr>
      <t xml:space="preserve">с применением дорогостоящих </t>
    </r>
    <r>
      <rPr>
        <sz val="11"/>
        <rFont val="Times New Roman"/>
        <family val="1"/>
      </rPr>
      <t xml:space="preserve">медикаментов, расходных материалов и лабораторно-диагностических услуг входит:
1. Пребывание ребенка в палате соответствующей категории и уровня комфорта (и одного взрослого по уходу за ребенком до 4 лет на одном койко-месте).
2. Диетическое питание ребенка по общебольничному меню (и одного взрослого по уходу за ребенком до 4 лет на одном койко-месте).
3. Ежедневный осмотр ребенка лечащим врачом.
4. Осмотр ребенка заведующим отделением.
5. Лабораторные и инструментальные методы обследования  по основному заболеванию (включая дорогостоящие, стоимостью 3 000 руб. и более).
6. Консультации врачей-специалистов  по основному заболеванию.
7. Медикаментозное лечение основного заболевания (в т.ч.  применение дорогостоящих методов лечения стоимостью от 4 000 руб. для отделений Центра детской онкологии и гематологии, для других отделений - стоимостью  от 1 000 руб. в сутки и более), проведение оперативных методов лечения в детских хирургических отделениях.
8. Физиотерапевтическое лечение по показаниям по основному заболеванию.
9. Индивидуальное сопровождение (по потребности).
10. Дополнительный сервис: парковка (1 машино-место) на территории больничного городка.
В стоимость койко-дня с применением дорогостоящих медикаментов, расходных материалов и лабораторно-диагностических услуг  не входит:
1. Размещение на отдельном койко-месте взрослого по уходу за ребенком (при размещении в общих палатах).
2. Питание взрослого по уходу за ребенком старше 4 лет (при размещении в общих палатах).
3. Консультации врачей-специалистов  по сопутствующей патологии.
4. Обследование и лечение  сопутствующих заболеваний.
5. Обследование и лечение возрослого по уходу за ребенком.
6. Анестезиологическое пособие
</t>
    </r>
  </si>
  <si>
    <t xml:space="preserve">ПРЕЙСКУРАНТ МЕДИЦИНСКИХ УСЛУГ </t>
  </si>
  <si>
    <t xml:space="preserve"> РАЗДЕЛ 4   Стоимость 1 койко-дня в отделениях стационара ГАУЗ СО "ОДКБ"                </t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</si>
  <si>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(</t>
    </r>
    <r>
      <rPr>
        <sz val="17"/>
        <rFont val="Times New Roman Cyr"/>
        <family val="0"/>
      </rPr>
      <t>за исключением отделений Центра детской онкологии и гематологии)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</si>
  <si>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(раковина) </t>
    </r>
  </si>
  <si>
    <r>
      <t xml:space="preserve"> Койко-день с применением дорогостоящих медикаментов, оперативных технологий, расходных материалов и лабораторно-диагностических услуг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>в отделениях стационара ГАУЗ СО "ОДКБ"</t>
    </r>
    <r>
      <rPr>
        <b/>
        <sz val="17"/>
        <rFont val="Times New Roman Cyr"/>
        <family val="0"/>
      </rPr>
      <t xml:space="preserve"> </t>
    </r>
    <r>
      <rPr>
        <sz val="17"/>
        <rFont val="Times New Roman Cyr"/>
        <family val="0"/>
      </rPr>
      <t xml:space="preserve">(за исключением отделений Центра детской онкологии и гематологии), 1 койко-день в сервисной палате (туалет, раковина) </t>
    </r>
  </si>
  <si>
    <t>от 01.09.2020 г.</t>
  </si>
  <si>
    <t xml:space="preserve">№  506-п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</si>
</sst>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_(* #,##0.0_);_(* \(#,##0.0\);_(* &quot;-&quot;??_);_(@_)"/>
    <numFmt numFmtId="182" formatCode="_(* #,##0_);_(* \(#,##0\);_(* &quot;-&quot;??_);_(@_)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* #,##0.000_);_(* \(#,##0.000\);_(* &quot;-&quot;??_);_(@_)"/>
    <numFmt numFmtId="189" formatCode="0.0"/>
    <numFmt numFmtId="190" formatCode="#,##0.00&quot;р.&quot;"/>
    <numFmt numFmtId="191" formatCode="#,##0.0&quot;р.&quot;"/>
    <numFmt numFmtId="192" formatCode="#,##0&quot;р.&quot;"/>
    <numFmt numFmtId="193" formatCode="#,##0.00\ &quot;₽&quot;"/>
    <numFmt numFmtId="194" formatCode="_-* #,##0\ _₽_-;\-* #,##0\ _₽_-;_-* &quot;-&quot;??\ _₽_-;_-@_-"/>
    <numFmt numFmtId="195" formatCode="_-* #,##0.0_р_._-;\-* #,##0.0_р_._-;_-* &quot;-&quot;??_р_._-;_-@_-"/>
    <numFmt numFmtId="196" formatCode="_-* #,##0_р_._-;\-* #,##0_р_._-;_-* \-??_р_.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0.8"/>
      <name val="Times New Roman"/>
      <family val="1"/>
    </font>
    <font>
      <b/>
      <sz val="10.8"/>
      <name val="Times New Roman"/>
      <family val="1"/>
    </font>
    <font>
      <sz val="10.9"/>
      <name val="Arial"/>
      <family val="2"/>
    </font>
    <font>
      <b/>
      <sz val="10.9"/>
      <name val="Times New Roman Cyr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b/>
      <sz val="17"/>
      <name val="Times New Roman Cyr"/>
      <family val="1"/>
    </font>
    <font>
      <b/>
      <sz val="15"/>
      <name val="Times New Roman Cyr"/>
      <family val="1"/>
    </font>
    <font>
      <sz val="17"/>
      <name val="Times New Roman Cyr"/>
      <family val="0"/>
    </font>
    <font>
      <sz val="17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F3F3F"/>
      <name val="Times New Roman"/>
      <family val="1"/>
    </font>
    <font>
      <b/>
      <sz val="10"/>
      <color rgb="FF3F3F3F"/>
      <name val="Times New Roman"/>
      <family val="1"/>
    </font>
    <font>
      <sz val="10"/>
      <color rgb="FF3F3F3F"/>
      <name val="Times New Roman"/>
      <family val="1"/>
    </font>
    <font>
      <sz val="8"/>
      <color rgb="FF3F3F3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8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4" fillId="0" borderId="10" xfId="78" applyFont="1" applyFill="1" applyBorder="1" applyAlignment="1">
      <alignment horizontal="center" vertical="center" wrapText="1"/>
      <protection/>
    </xf>
    <xf numFmtId="180" fontId="4" fillId="0" borderId="0" xfId="11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1" xfId="78" applyFont="1" applyFill="1" applyBorder="1" applyAlignment="1">
      <alignment horizontal="center" vertical="center" wrapText="1"/>
      <protection/>
    </xf>
    <xf numFmtId="0" fontId="6" fillId="0" borderId="10" xfId="5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67" fillId="0" borderId="0" xfId="4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0" fontId="68" fillId="0" borderId="10" xfId="4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4" fillId="0" borderId="12" xfId="7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" fontId="4" fillId="0" borderId="14" xfId="78" applyNumberFormat="1" applyFont="1" applyFill="1" applyBorder="1" applyAlignment="1">
      <alignment horizontal="center" vertical="center" wrapText="1"/>
      <protection/>
    </xf>
    <xf numFmtId="0" fontId="69" fillId="0" borderId="10" xfId="4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80" fontId="16" fillId="0" borderId="11" xfId="114" applyNumberFormat="1" applyFont="1" applyFill="1" applyBorder="1" applyAlignment="1">
      <alignment horizontal="center" vertical="center"/>
    </xf>
    <xf numFmtId="180" fontId="16" fillId="0" borderId="10" xfId="114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17" fillId="0" borderId="1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/>
    </xf>
    <xf numFmtId="0" fontId="22" fillId="0" borderId="13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70" fillId="0" borderId="10" xfId="4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Денежный 2" xfId="47"/>
    <cellStyle name="Денежный 2 2" xfId="48"/>
    <cellStyle name="Денежный 3" xfId="49"/>
    <cellStyle name="Денежный 3 2" xfId="50"/>
    <cellStyle name="Денежный 3 2 2" xfId="51"/>
    <cellStyle name="Денежный 3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2" xfId="62"/>
    <cellStyle name="Обычный 11" xfId="63"/>
    <cellStyle name="Обычный 11 2" xfId="64"/>
    <cellStyle name="Обычный 12" xfId="65"/>
    <cellStyle name="Обычный 13" xfId="66"/>
    <cellStyle name="Обычный 13 2" xfId="67"/>
    <cellStyle name="Обычный 14" xfId="68"/>
    <cellStyle name="Обычный 14 2" xfId="69"/>
    <cellStyle name="Обычный 15" xfId="70"/>
    <cellStyle name="Обычный 15 2" xfId="71"/>
    <cellStyle name="Обычный 16" xfId="72"/>
    <cellStyle name="Обычный 16 2" xfId="73"/>
    <cellStyle name="Обычный 17" xfId="74"/>
    <cellStyle name="Обычный 17 2" xfId="75"/>
    <cellStyle name="Обычный 18" xfId="76"/>
    <cellStyle name="Обычный 18 2" xfId="77"/>
    <cellStyle name="Обычный 2" xfId="78"/>
    <cellStyle name="Обычный 21" xfId="79"/>
    <cellStyle name="Обычный 21 2" xfId="80"/>
    <cellStyle name="Обычный 24" xfId="81"/>
    <cellStyle name="Обычный 24 2" xfId="82"/>
    <cellStyle name="Обычный 27" xfId="83"/>
    <cellStyle name="Обычный 27 2" xfId="84"/>
    <cellStyle name="Обычный 28" xfId="85"/>
    <cellStyle name="Обычный 28 2" xfId="86"/>
    <cellStyle name="Обычный 3 2" xfId="87"/>
    <cellStyle name="Обычный 31" xfId="88"/>
    <cellStyle name="Обычный 31 2" xfId="89"/>
    <cellStyle name="Обычный 33" xfId="90"/>
    <cellStyle name="Обычный 33 2" xfId="91"/>
    <cellStyle name="Обычный 35" xfId="92"/>
    <cellStyle name="Обычный 35 2" xfId="93"/>
    <cellStyle name="Обычный 4 3" xfId="94"/>
    <cellStyle name="Обычный 5" xfId="95"/>
    <cellStyle name="Обычный 6" xfId="96"/>
    <cellStyle name="Обычный 6 2" xfId="97"/>
    <cellStyle name="Обычный 7" xfId="98"/>
    <cellStyle name="Обычный 7 2" xfId="99"/>
    <cellStyle name="Обычный 8" xfId="100"/>
    <cellStyle name="Обычный 9" xfId="101"/>
    <cellStyle name="Обычный 9 2" xfId="102"/>
    <cellStyle name="Followed Hyperlink" xfId="103"/>
    <cellStyle name="Плохой" xfId="104"/>
    <cellStyle name="Пояснение" xfId="105"/>
    <cellStyle name="Примечание" xfId="106"/>
    <cellStyle name="Percent" xfId="107"/>
    <cellStyle name="Процентный 3" xfId="108"/>
    <cellStyle name="Связанная ячейка" xfId="109"/>
    <cellStyle name="Текст предупреждения" xfId="110"/>
    <cellStyle name="Comma" xfId="111"/>
    <cellStyle name="Comma [0]" xfId="112"/>
    <cellStyle name="Финансовый 10" xfId="113"/>
    <cellStyle name="Финансовый 2" xfId="114"/>
    <cellStyle name="Финансовый 3" xfId="115"/>
    <cellStyle name="Финансовый 4" xfId="116"/>
    <cellStyle name="Финансовый 5" xfId="117"/>
    <cellStyle name="Финансовый 6" xfId="118"/>
    <cellStyle name="Финансовый 6 2" xfId="119"/>
    <cellStyle name="Финансовый 7" xfId="120"/>
    <cellStyle name="Финансовый 7 2" xfId="121"/>
    <cellStyle name="Финансовый 8" xfId="122"/>
    <cellStyle name="Финансовый 8 2" xfId="123"/>
    <cellStyle name="Финансовый 9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7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6.28125" style="27" customWidth="1"/>
    <col min="2" max="2" width="9.7109375" style="24" customWidth="1"/>
    <col min="3" max="3" width="17.7109375" style="31" customWidth="1"/>
    <col min="4" max="4" width="70.7109375" style="52" customWidth="1"/>
    <col min="5" max="5" width="14.7109375" style="21" customWidth="1"/>
    <col min="6" max="6" width="18.7109375" style="53" customWidth="1"/>
    <col min="7" max="7" width="12.421875" style="1" customWidth="1"/>
    <col min="8" max="8" width="3.421875" style="1" customWidth="1"/>
    <col min="9" max="11" width="9.140625" style="1" customWidth="1"/>
    <col min="12" max="16384" width="9.140625" style="1" customWidth="1"/>
  </cols>
  <sheetData>
    <row r="1" spans="1:6" s="5" customFormat="1" ht="24.75" customHeight="1">
      <c r="A1" s="16"/>
      <c r="B1" s="62" t="s">
        <v>15</v>
      </c>
      <c r="C1" s="62"/>
      <c r="D1" s="62"/>
      <c r="E1" s="62"/>
      <c r="F1" s="62"/>
    </row>
    <row r="2" spans="2:6" s="5" customFormat="1" ht="24.75" customHeight="1">
      <c r="B2" s="62" t="s">
        <v>7</v>
      </c>
      <c r="C2" s="62"/>
      <c r="D2" s="62"/>
      <c r="E2" s="62"/>
      <c r="F2" s="62"/>
    </row>
    <row r="3" spans="2:6" s="5" customFormat="1" ht="24.75" customHeight="1">
      <c r="B3" s="62" t="s">
        <v>105</v>
      </c>
      <c r="C3" s="62"/>
      <c r="D3" s="62"/>
      <c r="E3" s="62"/>
      <c r="F3" s="62"/>
    </row>
    <row r="4" spans="1:6" s="5" customFormat="1" ht="24.75" customHeight="1">
      <c r="A4" s="62" t="s">
        <v>106</v>
      </c>
      <c r="B4" s="62"/>
      <c r="C4" s="62"/>
      <c r="D4" s="62"/>
      <c r="E4" s="62"/>
      <c r="F4" s="62"/>
    </row>
    <row r="5" spans="1:5" ht="15" customHeight="1">
      <c r="A5" s="18"/>
      <c r="B5" s="64"/>
      <c r="C5" s="64"/>
      <c r="D5" s="64"/>
      <c r="E5" s="64"/>
    </row>
    <row r="6" spans="1:6" s="17" customFormat="1" ht="27" customHeight="1">
      <c r="A6" s="63" t="s">
        <v>100</v>
      </c>
      <c r="B6" s="63"/>
      <c r="C6" s="63"/>
      <c r="D6" s="63"/>
      <c r="E6" s="63"/>
      <c r="F6" s="63"/>
    </row>
    <row r="7" spans="1:6" s="25" customFormat="1" ht="34.5" customHeight="1">
      <c r="A7" s="65" t="s">
        <v>101</v>
      </c>
      <c r="B7" s="65"/>
      <c r="C7" s="65"/>
      <c r="D7" s="65"/>
      <c r="E7" s="65"/>
      <c r="F7" s="65"/>
    </row>
    <row r="8" spans="1:6" s="17" customFormat="1" ht="27" customHeight="1">
      <c r="A8" s="63" t="s">
        <v>10</v>
      </c>
      <c r="B8" s="63"/>
      <c r="C8" s="63"/>
      <c r="D8" s="63"/>
      <c r="E8" s="63"/>
      <c r="F8" s="63"/>
    </row>
    <row r="9" spans="1:6" s="2" customFormat="1" ht="15" customHeight="1">
      <c r="A9" s="3"/>
      <c r="B9" s="19"/>
      <c r="C9" s="31"/>
      <c r="D9" s="49"/>
      <c r="E9" s="7"/>
      <c r="F9" s="54"/>
    </row>
    <row r="10" spans="1:6" s="8" customFormat="1" ht="97.5" customHeight="1">
      <c r="A10" s="50" t="s">
        <v>4</v>
      </c>
      <c r="B10" s="32" t="s">
        <v>0</v>
      </c>
      <c r="C10" s="33" t="s">
        <v>9</v>
      </c>
      <c r="D10" s="34" t="s">
        <v>1</v>
      </c>
      <c r="E10" s="6" t="s">
        <v>2</v>
      </c>
      <c r="F10" s="29" t="s">
        <v>8</v>
      </c>
    </row>
    <row r="11" spans="1:6" s="11" customFormat="1" ht="15" customHeight="1">
      <c r="A11" s="9" t="s">
        <v>3</v>
      </c>
      <c r="B11" s="35" t="s">
        <v>5</v>
      </c>
      <c r="C11" s="60">
        <v>3</v>
      </c>
      <c r="D11" s="36">
        <v>4</v>
      </c>
      <c r="E11" s="9" t="s">
        <v>6</v>
      </c>
      <c r="F11" s="10">
        <v>6</v>
      </c>
    </row>
    <row r="12" spans="1:6" s="15" customFormat="1" ht="96.75" customHeight="1">
      <c r="A12" s="12">
        <v>4</v>
      </c>
      <c r="B12" s="37">
        <v>40000</v>
      </c>
      <c r="C12" s="38" t="s">
        <v>82</v>
      </c>
      <c r="D12" s="56" t="s">
        <v>36</v>
      </c>
      <c r="E12" s="4" t="s">
        <v>14</v>
      </c>
      <c r="F12" s="48">
        <v>5000</v>
      </c>
    </row>
    <row r="13" spans="1:6" s="15" customFormat="1" ht="120" customHeight="1">
      <c r="A13" s="12">
        <v>4</v>
      </c>
      <c r="B13" s="37" t="s">
        <v>16</v>
      </c>
      <c r="C13" s="38" t="s">
        <v>82</v>
      </c>
      <c r="D13" s="56" t="s">
        <v>37</v>
      </c>
      <c r="E13" s="20" t="s">
        <v>14</v>
      </c>
      <c r="F13" s="48">
        <f>F12+1500</f>
        <v>6500</v>
      </c>
    </row>
    <row r="14" spans="1:6" s="15" customFormat="1" ht="75" customHeight="1">
      <c r="A14" s="28">
        <v>4</v>
      </c>
      <c r="B14" s="39">
        <v>40001</v>
      </c>
      <c r="C14" s="38" t="s">
        <v>83</v>
      </c>
      <c r="D14" s="56" t="s">
        <v>38</v>
      </c>
      <c r="E14" s="20" t="s">
        <v>14</v>
      </c>
      <c r="F14" s="47">
        <v>3000</v>
      </c>
    </row>
    <row r="15" spans="1:6" s="15" customFormat="1" ht="94.5" customHeight="1">
      <c r="A15" s="12">
        <v>4</v>
      </c>
      <c r="B15" s="39" t="s">
        <v>17</v>
      </c>
      <c r="C15" s="38" t="s">
        <v>83</v>
      </c>
      <c r="D15" s="56" t="s">
        <v>39</v>
      </c>
      <c r="E15" s="20" t="s">
        <v>14</v>
      </c>
      <c r="F15" s="48">
        <v>3600</v>
      </c>
    </row>
    <row r="16" spans="1:6" s="15" customFormat="1" ht="54.75" customHeight="1">
      <c r="A16" s="28">
        <v>4</v>
      </c>
      <c r="B16" s="39">
        <v>40002</v>
      </c>
      <c r="C16" s="38" t="s">
        <v>84</v>
      </c>
      <c r="D16" s="56" t="s">
        <v>40</v>
      </c>
      <c r="E16" s="20" t="s">
        <v>14</v>
      </c>
      <c r="F16" s="47">
        <v>5000</v>
      </c>
    </row>
    <row r="17" spans="1:6" s="15" customFormat="1" ht="54.75" customHeight="1">
      <c r="A17" s="28">
        <v>4</v>
      </c>
      <c r="B17" s="39">
        <v>40003</v>
      </c>
      <c r="C17" s="38" t="s">
        <v>85</v>
      </c>
      <c r="D17" s="56" t="s">
        <v>41</v>
      </c>
      <c r="E17" s="20" t="s">
        <v>14</v>
      </c>
      <c r="F17" s="47">
        <v>4000</v>
      </c>
    </row>
    <row r="18" spans="1:6" s="15" customFormat="1" ht="75" customHeight="1">
      <c r="A18" s="12">
        <v>4</v>
      </c>
      <c r="B18" s="39" t="s">
        <v>18</v>
      </c>
      <c r="C18" s="38" t="s">
        <v>85</v>
      </c>
      <c r="D18" s="56" t="s">
        <v>42</v>
      </c>
      <c r="E18" s="20" t="s">
        <v>14</v>
      </c>
      <c r="F18" s="48">
        <v>4600</v>
      </c>
    </row>
    <row r="19" spans="1:6" s="15" customFormat="1" ht="75" customHeight="1">
      <c r="A19" s="28">
        <v>4</v>
      </c>
      <c r="B19" s="39">
        <v>40004</v>
      </c>
      <c r="C19" s="40" t="s">
        <v>86</v>
      </c>
      <c r="D19" s="56" t="s">
        <v>43</v>
      </c>
      <c r="E19" s="20" t="s">
        <v>14</v>
      </c>
      <c r="F19" s="47">
        <v>4000</v>
      </c>
    </row>
    <row r="20" spans="1:6" s="15" customFormat="1" ht="54.75" customHeight="1">
      <c r="A20" s="12">
        <v>4</v>
      </c>
      <c r="B20" s="39">
        <v>40005</v>
      </c>
      <c r="C20" s="38" t="s">
        <v>87</v>
      </c>
      <c r="D20" s="56" t="s">
        <v>44</v>
      </c>
      <c r="E20" s="20" t="s">
        <v>14</v>
      </c>
      <c r="F20" s="48">
        <v>3500</v>
      </c>
    </row>
    <row r="21" spans="1:6" s="15" customFormat="1" ht="75" customHeight="1">
      <c r="A21" s="28">
        <v>4</v>
      </c>
      <c r="B21" s="39" t="s">
        <v>19</v>
      </c>
      <c r="C21" s="38" t="s">
        <v>87</v>
      </c>
      <c r="D21" s="56" t="s">
        <v>45</v>
      </c>
      <c r="E21" s="20" t="s">
        <v>14</v>
      </c>
      <c r="F21" s="47">
        <v>4100</v>
      </c>
    </row>
    <row r="22" spans="1:6" s="15" customFormat="1" ht="94.5" customHeight="1">
      <c r="A22" s="28">
        <v>4</v>
      </c>
      <c r="B22" s="39" t="s">
        <v>20</v>
      </c>
      <c r="C22" s="38" t="s">
        <v>87</v>
      </c>
      <c r="D22" s="56" t="s">
        <v>46</v>
      </c>
      <c r="E22" s="20" t="s">
        <v>14</v>
      </c>
      <c r="F22" s="47">
        <f>3500+800</f>
        <v>4300</v>
      </c>
    </row>
    <row r="23" spans="1:6" s="15" customFormat="1" ht="54.75" customHeight="1">
      <c r="A23" s="28">
        <v>4</v>
      </c>
      <c r="B23" s="39">
        <v>40006</v>
      </c>
      <c r="C23" s="38" t="s">
        <v>88</v>
      </c>
      <c r="D23" s="56" t="s">
        <v>47</v>
      </c>
      <c r="E23" s="20" t="s">
        <v>14</v>
      </c>
      <c r="F23" s="47">
        <v>18000</v>
      </c>
    </row>
    <row r="24" spans="1:6" s="15" customFormat="1" ht="54.75" customHeight="1">
      <c r="A24" s="12">
        <v>4</v>
      </c>
      <c r="B24" s="39">
        <v>41000</v>
      </c>
      <c r="C24" s="38" t="s">
        <v>89</v>
      </c>
      <c r="D24" s="56" t="s">
        <v>48</v>
      </c>
      <c r="E24" s="20" t="s">
        <v>14</v>
      </c>
      <c r="F24" s="48">
        <v>4500</v>
      </c>
    </row>
    <row r="25" spans="1:6" s="15" customFormat="1" ht="94.5" customHeight="1">
      <c r="A25" s="28">
        <v>4</v>
      </c>
      <c r="B25" s="39" t="s">
        <v>21</v>
      </c>
      <c r="C25" s="38" t="s">
        <v>89</v>
      </c>
      <c r="D25" s="56" t="s">
        <v>49</v>
      </c>
      <c r="E25" s="20" t="s">
        <v>14</v>
      </c>
      <c r="F25" s="47">
        <f>4500+800</f>
        <v>5300</v>
      </c>
    </row>
    <row r="26" spans="1:6" s="15" customFormat="1" ht="94.5" customHeight="1">
      <c r="A26" s="28">
        <v>4</v>
      </c>
      <c r="B26" s="39" t="s">
        <v>22</v>
      </c>
      <c r="C26" s="38" t="s">
        <v>89</v>
      </c>
      <c r="D26" s="56" t="s">
        <v>50</v>
      </c>
      <c r="E26" s="20" t="s">
        <v>14</v>
      </c>
      <c r="F26" s="47">
        <f>4500+1200</f>
        <v>5700</v>
      </c>
    </row>
    <row r="27" spans="1:6" s="15" customFormat="1" ht="75" customHeight="1">
      <c r="A27" s="28">
        <v>4</v>
      </c>
      <c r="B27" s="39">
        <v>41001</v>
      </c>
      <c r="C27" s="38" t="s">
        <v>89</v>
      </c>
      <c r="D27" s="56" t="s">
        <v>51</v>
      </c>
      <c r="E27" s="20" t="s">
        <v>14</v>
      </c>
      <c r="F27" s="47">
        <v>5500</v>
      </c>
    </row>
    <row r="28" spans="1:6" s="15" customFormat="1" ht="94.5" customHeight="1">
      <c r="A28" s="12">
        <v>4</v>
      </c>
      <c r="B28" s="39" t="s">
        <v>23</v>
      </c>
      <c r="C28" s="38" t="s">
        <v>89</v>
      </c>
      <c r="D28" s="56" t="s">
        <v>52</v>
      </c>
      <c r="E28" s="20" t="s">
        <v>14</v>
      </c>
      <c r="F28" s="48">
        <v>6100</v>
      </c>
    </row>
    <row r="29" spans="1:6" s="15" customFormat="1" ht="120" customHeight="1">
      <c r="A29" s="12">
        <v>4</v>
      </c>
      <c r="B29" s="39" t="s">
        <v>24</v>
      </c>
      <c r="C29" s="38" t="s">
        <v>89</v>
      </c>
      <c r="D29" s="56" t="s">
        <v>53</v>
      </c>
      <c r="E29" s="20" t="s">
        <v>14</v>
      </c>
      <c r="F29" s="48">
        <f>5500+1500</f>
        <v>7000</v>
      </c>
    </row>
    <row r="30" spans="1:6" s="15" customFormat="1" ht="54.75" customHeight="1">
      <c r="A30" s="12">
        <v>4</v>
      </c>
      <c r="B30" s="39">
        <v>41002</v>
      </c>
      <c r="C30" s="38" t="s">
        <v>89</v>
      </c>
      <c r="D30" s="56" t="s">
        <v>54</v>
      </c>
      <c r="E30" s="20" t="s">
        <v>14</v>
      </c>
      <c r="F30" s="48">
        <v>5500</v>
      </c>
    </row>
    <row r="31" spans="1:6" s="15" customFormat="1" ht="75" customHeight="1">
      <c r="A31" s="28">
        <v>4</v>
      </c>
      <c r="B31" s="39" t="s">
        <v>25</v>
      </c>
      <c r="C31" s="38" t="s">
        <v>89</v>
      </c>
      <c r="D31" s="56" t="s">
        <v>55</v>
      </c>
      <c r="E31" s="20" t="s">
        <v>14</v>
      </c>
      <c r="F31" s="48">
        <v>6100</v>
      </c>
    </row>
    <row r="32" spans="1:6" s="15" customFormat="1" ht="54.75" customHeight="1">
      <c r="A32" s="12">
        <v>4</v>
      </c>
      <c r="B32" s="39">
        <v>41003</v>
      </c>
      <c r="C32" s="38" t="s">
        <v>90</v>
      </c>
      <c r="D32" s="56" t="s">
        <v>56</v>
      </c>
      <c r="E32" s="20" t="s">
        <v>14</v>
      </c>
      <c r="F32" s="48">
        <v>4500</v>
      </c>
    </row>
    <row r="33" spans="1:6" s="15" customFormat="1" ht="75" customHeight="1">
      <c r="A33" s="28">
        <v>4</v>
      </c>
      <c r="B33" s="39" t="s">
        <v>26</v>
      </c>
      <c r="C33" s="38" t="s">
        <v>90</v>
      </c>
      <c r="D33" s="56" t="s">
        <v>57</v>
      </c>
      <c r="E33" s="20" t="s">
        <v>14</v>
      </c>
      <c r="F33" s="47">
        <f>4500+800</f>
        <v>5300</v>
      </c>
    </row>
    <row r="34" spans="1:6" s="15" customFormat="1" ht="75" customHeight="1">
      <c r="A34" s="12">
        <v>4</v>
      </c>
      <c r="B34" s="39" t="s">
        <v>27</v>
      </c>
      <c r="C34" s="38" t="s">
        <v>90</v>
      </c>
      <c r="D34" s="56" t="s">
        <v>58</v>
      </c>
      <c r="E34" s="20" t="s">
        <v>14</v>
      </c>
      <c r="F34" s="48">
        <f>4500+1200</f>
        <v>5700</v>
      </c>
    </row>
    <row r="35" spans="1:6" s="15" customFormat="1" ht="54.75" customHeight="1">
      <c r="A35" s="28">
        <v>4</v>
      </c>
      <c r="B35" s="39">
        <v>41004</v>
      </c>
      <c r="C35" s="38" t="s">
        <v>91</v>
      </c>
      <c r="D35" s="56" t="s">
        <v>59</v>
      </c>
      <c r="E35" s="20" t="s">
        <v>14</v>
      </c>
      <c r="F35" s="47">
        <v>4500</v>
      </c>
    </row>
    <row r="36" spans="1:6" s="15" customFormat="1" ht="54.75" customHeight="1">
      <c r="A36" s="12">
        <v>4</v>
      </c>
      <c r="B36" s="39" t="s">
        <v>28</v>
      </c>
      <c r="C36" s="38" t="s">
        <v>91</v>
      </c>
      <c r="D36" s="56" t="s">
        <v>60</v>
      </c>
      <c r="E36" s="20" t="s">
        <v>14</v>
      </c>
      <c r="F36" s="48">
        <v>4900</v>
      </c>
    </row>
    <row r="37" spans="1:6" s="15" customFormat="1" ht="75" customHeight="1">
      <c r="A37" s="28">
        <v>4</v>
      </c>
      <c r="B37" s="39" t="s">
        <v>29</v>
      </c>
      <c r="C37" s="38" t="s">
        <v>91</v>
      </c>
      <c r="D37" s="56" t="s">
        <v>61</v>
      </c>
      <c r="E37" s="20" t="s">
        <v>14</v>
      </c>
      <c r="F37" s="47">
        <v>5100</v>
      </c>
    </row>
    <row r="38" spans="1:6" s="15" customFormat="1" ht="54.75" customHeight="1">
      <c r="A38" s="12">
        <v>4</v>
      </c>
      <c r="B38" s="39">
        <v>41005</v>
      </c>
      <c r="C38" s="38" t="s">
        <v>92</v>
      </c>
      <c r="D38" s="56" t="s">
        <v>62</v>
      </c>
      <c r="E38" s="20" t="s">
        <v>14</v>
      </c>
      <c r="F38" s="48">
        <v>4500</v>
      </c>
    </row>
    <row r="39" spans="1:6" s="15" customFormat="1" ht="75" customHeight="1">
      <c r="A39" s="28">
        <v>4</v>
      </c>
      <c r="B39" s="39" t="s">
        <v>30</v>
      </c>
      <c r="C39" s="38" t="s">
        <v>92</v>
      </c>
      <c r="D39" s="56" t="s">
        <v>63</v>
      </c>
      <c r="E39" s="20" t="s">
        <v>14</v>
      </c>
      <c r="F39" s="47">
        <v>5100</v>
      </c>
    </row>
    <row r="40" spans="1:6" s="15" customFormat="1" ht="54.75" customHeight="1">
      <c r="A40" s="28">
        <v>4</v>
      </c>
      <c r="B40" s="39">
        <v>41006</v>
      </c>
      <c r="C40" s="38" t="s">
        <v>88</v>
      </c>
      <c r="D40" s="56" t="s">
        <v>64</v>
      </c>
      <c r="E40" s="20" t="s">
        <v>14</v>
      </c>
      <c r="F40" s="47">
        <v>18000</v>
      </c>
    </row>
    <row r="41" spans="1:6" s="15" customFormat="1" ht="54.75" customHeight="1">
      <c r="A41" s="12">
        <v>4</v>
      </c>
      <c r="B41" s="39">
        <v>42000</v>
      </c>
      <c r="C41" s="38" t="s">
        <v>93</v>
      </c>
      <c r="D41" s="56" t="s">
        <v>65</v>
      </c>
      <c r="E41" s="20" t="s">
        <v>14</v>
      </c>
      <c r="F41" s="48">
        <v>13000</v>
      </c>
    </row>
    <row r="42" spans="1:6" s="15" customFormat="1" ht="75" customHeight="1">
      <c r="A42" s="28">
        <v>4</v>
      </c>
      <c r="B42" s="39">
        <v>42001</v>
      </c>
      <c r="C42" s="38" t="s">
        <v>93</v>
      </c>
      <c r="D42" s="56" t="s">
        <v>66</v>
      </c>
      <c r="E42" s="20" t="s">
        <v>14</v>
      </c>
      <c r="F42" s="47">
        <v>5900</v>
      </c>
    </row>
    <row r="43" spans="1:6" s="15" customFormat="1" ht="75" customHeight="1">
      <c r="A43" s="12">
        <v>4</v>
      </c>
      <c r="B43" s="39">
        <v>42002</v>
      </c>
      <c r="C43" s="38" t="s">
        <v>88</v>
      </c>
      <c r="D43" s="56" t="s">
        <v>67</v>
      </c>
      <c r="E43" s="20" t="s">
        <v>14</v>
      </c>
      <c r="F43" s="48">
        <v>25000</v>
      </c>
    </row>
    <row r="44" spans="1:6" s="15" customFormat="1" ht="75" customHeight="1">
      <c r="A44" s="28">
        <v>4</v>
      </c>
      <c r="B44" s="39">
        <v>42003</v>
      </c>
      <c r="C44" s="38" t="s">
        <v>88</v>
      </c>
      <c r="D44" s="56" t="s">
        <v>68</v>
      </c>
      <c r="E44" s="20" t="s">
        <v>14</v>
      </c>
      <c r="F44" s="47">
        <v>39000</v>
      </c>
    </row>
    <row r="45" spans="1:6" s="15" customFormat="1" ht="125.25" customHeight="1">
      <c r="A45" s="12">
        <v>4</v>
      </c>
      <c r="B45" s="39">
        <v>43000</v>
      </c>
      <c r="C45" s="38" t="s">
        <v>94</v>
      </c>
      <c r="D45" s="56" t="s">
        <v>69</v>
      </c>
      <c r="E45" s="20" t="s">
        <v>14</v>
      </c>
      <c r="F45" s="48">
        <v>3750</v>
      </c>
    </row>
    <row r="46" spans="1:6" s="15" customFormat="1" ht="75" customHeight="1">
      <c r="A46" s="28">
        <v>4</v>
      </c>
      <c r="B46" s="39">
        <v>43001</v>
      </c>
      <c r="C46" s="38" t="s">
        <v>95</v>
      </c>
      <c r="D46" s="56" t="s">
        <v>70</v>
      </c>
      <c r="E46" s="20" t="s">
        <v>14</v>
      </c>
      <c r="F46" s="47">
        <v>3500</v>
      </c>
    </row>
    <row r="47" spans="1:6" s="15" customFormat="1" ht="75" customHeight="1">
      <c r="A47" s="12">
        <v>4</v>
      </c>
      <c r="B47" s="39">
        <v>43002</v>
      </c>
      <c r="C47" s="38" t="s">
        <v>88</v>
      </c>
      <c r="D47" s="56" t="s">
        <v>71</v>
      </c>
      <c r="E47" s="20" t="s">
        <v>14</v>
      </c>
      <c r="F47" s="48">
        <v>18000</v>
      </c>
    </row>
    <row r="48" spans="1:6" s="15" customFormat="1" ht="94.5" customHeight="1">
      <c r="A48" s="28">
        <v>4</v>
      </c>
      <c r="B48" s="39">
        <v>44000</v>
      </c>
      <c r="C48" s="38" t="s">
        <v>88</v>
      </c>
      <c r="D48" s="56" t="s">
        <v>72</v>
      </c>
      <c r="E48" s="20" t="s">
        <v>14</v>
      </c>
      <c r="F48" s="47">
        <v>18000</v>
      </c>
    </row>
    <row r="49" spans="1:6" s="15" customFormat="1" ht="91.5" customHeight="1">
      <c r="A49" s="12">
        <v>4</v>
      </c>
      <c r="B49" s="39">
        <v>44001</v>
      </c>
      <c r="C49" s="38" t="s">
        <v>88</v>
      </c>
      <c r="D49" s="56" t="s">
        <v>73</v>
      </c>
      <c r="E49" s="20" t="s">
        <v>14</v>
      </c>
      <c r="F49" s="47">
        <v>18000</v>
      </c>
    </row>
    <row r="50" spans="1:6" s="15" customFormat="1" ht="75" customHeight="1">
      <c r="A50" s="28">
        <v>4</v>
      </c>
      <c r="B50" s="39">
        <v>44002</v>
      </c>
      <c r="C50" s="38" t="s">
        <v>96</v>
      </c>
      <c r="D50" s="56" t="s">
        <v>74</v>
      </c>
      <c r="E50" s="20" t="s">
        <v>14</v>
      </c>
      <c r="F50" s="47">
        <v>5880</v>
      </c>
    </row>
    <row r="51" spans="1:6" s="15" customFormat="1" ht="96.75" customHeight="1">
      <c r="A51" s="12">
        <v>4</v>
      </c>
      <c r="B51" s="39" t="s">
        <v>31</v>
      </c>
      <c r="C51" s="38" t="s">
        <v>96</v>
      </c>
      <c r="D51" s="56" t="s">
        <v>75</v>
      </c>
      <c r="E51" s="20" t="s">
        <v>14</v>
      </c>
      <c r="F51" s="48">
        <f>5880+1500</f>
        <v>7380</v>
      </c>
    </row>
    <row r="52" spans="1:6" s="15" customFormat="1" ht="96.75" customHeight="1">
      <c r="A52" s="12">
        <v>4</v>
      </c>
      <c r="B52" s="39" t="s">
        <v>76</v>
      </c>
      <c r="C52" s="38" t="s">
        <v>96</v>
      </c>
      <c r="D52" s="56" t="s">
        <v>77</v>
      </c>
      <c r="E52" s="20" t="s">
        <v>14</v>
      </c>
      <c r="F52" s="48">
        <f>5880+4000</f>
        <v>9880</v>
      </c>
    </row>
    <row r="53" spans="1:6" s="15" customFormat="1" ht="75" customHeight="1">
      <c r="A53" s="28">
        <v>4</v>
      </c>
      <c r="B53" s="39">
        <v>44003</v>
      </c>
      <c r="C53" s="38" t="s">
        <v>96</v>
      </c>
      <c r="D53" s="56" t="s">
        <v>78</v>
      </c>
      <c r="E53" s="20" t="s">
        <v>14</v>
      </c>
      <c r="F53" s="47">
        <v>5880</v>
      </c>
    </row>
    <row r="54" spans="1:6" s="15" customFormat="1" ht="96" customHeight="1">
      <c r="A54" s="12">
        <v>4</v>
      </c>
      <c r="B54" s="39" t="s">
        <v>32</v>
      </c>
      <c r="C54" s="38" t="s">
        <v>96</v>
      </c>
      <c r="D54" s="56" t="s">
        <v>79</v>
      </c>
      <c r="E54" s="20" t="s">
        <v>14</v>
      </c>
      <c r="F54" s="48">
        <f>5880+1500</f>
        <v>7380</v>
      </c>
    </row>
    <row r="55" spans="1:6" s="15" customFormat="1" ht="260.25" customHeight="1">
      <c r="A55" s="28">
        <v>4</v>
      </c>
      <c r="B55" s="39">
        <v>45000</v>
      </c>
      <c r="C55" s="40" t="s">
        <v>97</v>
      </c>
      <c r="D55" s="56" t="s">
        <v>102</v>
      </c>
      <c r="E55" s="20" t="s">
        <v>14</v>
      </c>
      <c r="F55" s="47">
        <v>15960</v>
      </c>
    </row>
    <row r="56" spans="1:6" s="15" customFormat="1" ht="264.75" customHeight="1">
      <c r="A56" s="12">
        <v>4</v>
      </c>
      <c r="B56" s="39" t="s">
        <v>33</v>
      </c>
      <c r="C56" s="40" t="s">
        <v>97</v>
      </c>
      <c r="D56" s="56" t="s">
        <v>103</v>
      </c>
      <c r="E56" s="20" t="s">
        <v>14</v>
      </c>
      <c r="F56" s="48">
        <f>15960+360</f>
        <v>16320</v>
      </c>
    </row>
    <row r="57" spans="1:7" s="15" customFormat="1" ht="267.75" customHeight="1">
      <c r="A57" s="12">
        <v>4</v>
      </c>
      <c r="B57" s="39" t="s">
        <v>34</v>
      </c>
      <c r="C57" s="40" t="s">
        <v>97</v>
      </c>
      <c r="D57" s="56" t="s">
        <v>104</v>
      </c>
      <c r="E57" s="20" t="s">
        <v>14</v>
      </c>
      <c r="F57" s="58">
        <v>20000</v>
      </c>
      <c r="G57" s="13"/>
    </row>
    <row r="58" spans="1:8" s="15" customFormat="1" ht="261" customHeight="1">
      <c r="A58" s="12">
        <v>4</v>
      </c>
      <c r="B58" s="39" t="s">
        <v>35</v>
      </c>
      <c r="C58" s="40" t="s">
        <v>97</v>
      </c>
      <c r="D58" s="56" t="s">
        <v>81</v>
      </c>
      <c r="E58" s="20" t="s">
        <v>14</v>
      </c>
      <c r="F58" s="48">
        <v>25990</v>
      </c>
      <c r="G58" s="13"/>
      <c r="H58" s="30"/>
    </row>
    <row r="59" spans="1:6" s="15" customFormat="1" ht="125.25" customHeight="1">
      <c r="A59" s="12">
        <v>4</v>
      </c>
      <c r="B59" s="39">
        <v>45001</v>
      </c>
      <c r="C59" s="38" t="s">
        <v>93</v>
      </c>
      <c r="D59" s="56" t="s">
        <v>80</v>
      </c>
      <c r="E59" s="20" t="s">
        <v>14</v>
      </c>
      <c r="F59" s="48">
        <v>25990</v>
      </c>
    </row>
    <row r="60" spans="1:6" ht="21">
      <c r="A60" s="26"/>
      <c r="B60" s="22"/>
      <c r="D60" s="51"/>
      <c r="E60" s="23"/>
      <c r="F60" s="55"/>
    </row>
    <row r="61" spans="1:11" s="42" customFormat="1" ht="350.25" customHeight="1">
      <c r="A61" s="66" t="s">
        <v>98</v>
      </c>
      <c r="B61" s="66"/>
      <c r="C61" s="66"/>
      <c r="D61" s="66"/>
      <c r="E61" s="66"/>
      <c r="F61" s="66"/>
      <c r="G61" s="41"/>
      <c r="H61" s="41"/>
      <c r="I61" s="41"/>
      <c r="J61" s="41"/>
      <c r="K61" s="41"/>
    </row>
    <row r="62" spans="1:11" ht="18" customHeight="1">
      <c r="A62" s="43"/>
      <c r="B62" s="44"/>
      <c r="C62" s="45"/>
      <c r="D62" s="57"/>
      <c r="E62" s="44"/>
      <c r="F62" s="59"/>
      <c r="G62" s="44"/>
      <c r="H62" s="44"/>
      <c r="I62" s="44"/>
      <c r="J62" s="44"/>
      <c r="K62" s="44"/>
    </row>
    <row r="63" spans="1:11" ht="350.25" customHeight="1">
      <c r="A63" s="67" t="s">
        <v>99</v>
      </c>
      <c r="B63" s="67"/>
      <c r="C63" s="67"/>
      <c r="D63" s="67"/>
      <c r="E63" s="67"/>
      <c r="F63" s="67"/>
      <c r="G63" s="46"/>
      <c r="H63" s="46"/>
      <c r="I63" s="46"/>
      <c r="J63" s="46"/>
      <c r="K63" s="46"/>
    </row>
    <row r="65" spans="1:6" s="14" customFormat="1" ht="19.5" customHeight="1">
      <c r="A65" s="61" t="s">
        <v>11</v>
      </c>
      <c r="B65" s="61"/>
      <c r="C65" s="61"/>
      <c r="D65" s="61"/>
      <c r="E65" s="61"/>
      <c r="F65" s="61"/>
    </row>
    <row r="66" spans="1:6" s="14" customFormat="1" ht="30" customHeight="1">
      <c r="A66" s="61" t="s">
        <v>12</v>
      </c>
      <c r="B66" s="61"/>
      <c r="C66" s="61"/>
      <c r="D66" s="61"/>
      <c r="E66" s="61"/>
      <c r="F66" s="61"/>
    </row>
    <row r="67" spans="1:6" s="14" customFormat="1" ht="30" customHeight="1">
      <c r="A67" s="61" t="s">
        <v>13</v>
      </c>
      <c r="B67" s="61"/>
      <c r="C67" s="61"/>
      <c r="D67" s="61"/>
      <c r="E67" s="61"/>
      <c r="F67" s="61"/>
    </row>
  </sheetData>
  <sheetProtection/>
  <autoFilter ref="A10:F63"/>
  <mergeCells count="13">
    <mergeCell ref="A7:F7"/>
    <mergeCell ref="B1:F1"/>
    <mergeCell ref="B2:F2"/>
    <mergeCell ref="B3:F3"/>
    <mergeCell ref="B5:E5"/>
    <mergeCell ref="A6:F6"/>
    <mergeCell ref="A4:F4"/>
    <mergeCell ref="A8:F8"/>
    <mergeCell ref="A65:F65"/>
    <mergeCell ref="A66:F66"/>
    <mergeCell ref="A67:F67"/>
    <mergeCell ref="A61:F61"/>
    <mergeCell ref="A63:F63"/>
  </mergeCells>
  <printOptions/>
  <pageMargins left="0.7086614173228347" right="0.7086614173228347" top="0.7480314960629921" bottom="0.7480314960629921" header="0.31496062992125984" footer="0.31496062992125984"/>
  <pageSetup firstPageNumber="84" useFirstPageNumber="1" fitToHeight="100" fitToWidth="1" horizontalDpi="600" verticalDpi="600" orientation="portrait" paperSize="9" scale="59" r:id="rId1"/>
  <headerFooter alignWithMargins="0">
    <oddFooter>&amp;CРаздел 4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Чертополохова Светлана Борисовна</cp:lastModifiedBy>
  <cp:lastPrinted>2020-09-03T07:40:11Z</cp:lastPrinted>
  <dcterms:created xsi:type="dcterms:W3CDTF">1996-10-08T23:32:33Z</dcterms:created>
  <dcterms:modified xsi:type="dcterms:W3CDTF">2020-09-04T06:18:06Z</dcterms:modified>
  <cp:category/>
  <cp:version/>
  <cp:contentType/>
  <cp:contentStatus/>
</cp:coreProperties>
</file>